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" i="1"/>
  <c r="C29" l="1"/>
  <c r="C23" l="1"/>
  <c r="C37" l="1"/>
  <c r="C49" s="1"/>
  <c r="D23" l="1"/>
  <c r="D39" l="1"/>
  <c r="D6"/>
  <c r="D48"/>
  <c r="D47"/>
  <c r="D46"/>
  <c r="E49"/>
  <c r="D14" l="1"/>
  <c r="D49" s="1"/>
</calcChain>
</file>

<file path=xl/sharedStrings.xml><?xml version="1.0" encoding="utf-8"?>
<sst xmlns="http://schemas.openxmlformats.org/spreadsheetml/2006/main" count="42" uniqueCount="42">
  <si>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</si>
  <si>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</si>
  <si>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</si>
  <si>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</si>
  <si>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</si>
  <si>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Содержание придомовой территории</t>
  </si>
  <si>
    <t xml:space="preserve"> </t>
  </si>
  <si>
    <t>тариф</t>
  </si>
  <si>
    <t>Налоги при УСН</t>
  </si>
  <si>
    <t>за 2020год</t>
  </si>
  <si>
    <t>услуги по уборке территории(оплата труда с налогами)</t>
  </si>
  <si>
    <t>руб.</t>
  </si>
  <si>
    <t>Аварийное обслуживание</t>
  </si>
  <si>
    <t>Обслуживание лифта,страхование,техосвидетельствование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</si>
  <si>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</si>
  <si>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</si>
  <si>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</si>
  <si>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</si>
  <si>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</si>
  <si>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</si>
  <si>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</si>
  <si>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</si>
  <si>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ИТОГО полная стоимость услуг</t>
  </si>
  <si>
    <t>переоформ.техприсоединения эл.сети</t>
  </si>
  <si>
    <t xml:space="preserve">ж.д.пер. 2-й Атмосферный,4   </t>
  </si>
  <si>
    <t>ремонт водоснабжения,сварочные работы, циркуляц.насос</t>
  </si>
  <si>
    <t>поверка датчика перепада давления</t>
  </si>
  <si>
    <t xml:space="preserve">соль-4025,песок-445 </t>
  </si>
  <si>
    <t>инвентарь</t>
  </si>
  <si>
    <t>инвентарь,моющее,чистящие,хозтовары</t>
  </si>
  <si>
    <t>замок навесной-1023 охрана дома-56000</t>
  </si>
  <si>
    <t>Обслуживание ГРПШ,газового оборуд.котельной</t>
  </si>
  <si>
    <t>Обслуживание УУТЭ</t>
  </si>
  <si>
    <t>услуги по уборке и содержанию МОП ,доп уборка после строител.</t>
  </si>
  <si>
    <t>расчет долей собственников</t>
  </si>
  <si>
    <t>установка эл.счетчика,трансформатора тока, прожектора</t>
  </si>
  <si>
    <t>электроматериалы(счетчик,трансформатор,прожектор и др.)</t>
  </si>
  <si>
    <t>чистка канализации-3000 ; покупка люка и установка-3955</t>
  </si>
  <si>
    <t>магнитные пломбы,сбросники,стремянка</t>
  </si>
  <si>
    <t>краска,кисти, д/окрашив.вазонов,окрашивание</t>
  </si>
  <si>
    <t>Факт за год</t>
  </si>
  <si>
    <t>ОТЧЕТ ПО СТАТЬЕ " СОДЕРЖАНИЕ И РЕМОНТ ЖИЛЬЯ " за 2024год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</si>
</sst>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2"/>
      <name val="Arial Cyr"/>
      <charset val="204"/>
    </font>
    <font>
      <b/>
      <sz val="12"/>
      <name val="Arial Cyr"/>
      <charset val="204"/>
    </font>
    <font>
      <sz val="1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b/>
      <sz val="14"/>
      <name val="Arial Cyr"/>
      <charset val="204"/>
    </font>
    <font>
      <i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4" fillId="0" borderId="5" xfId="0" applyFont="1" applyBorder="1"/>
    <xf numFmtId="0" fontId="5" fillId="0" borderId="6" xfId="0" applyFont="1" applyBorder="1"/>
    <xf numFmtId="0" fontId="4" fillId="0" borderId="1" xfId="0" applyFont="1" applyBorder="1"/>
    <xf numFmtId="0" fontId="4" fillId="0" borderId="2" xfId="0" applyFont="1" applyBorder="1"/>
    <xf numFmtId="0" fontId="2" fillId="0" borderId="0" xfId="0" applyFont="1" applyAlignment="1"/>
    <xf numFmtId="0" fontId="7" fillId="0" borderId="0" xfId="0" applyFont="1"/>
    <xf numFmtId="0" fontId="0" fillId="0" borderId="2" xfId="0" applyBorder="1"/>
    <xf numFmtId="0" fontId="0" fillId="0" borderId="1" xfId="0" applyBorder="1"/>
    <xf numFmtId="0" fontId="4" fillId="0" borderId="0" xfId="0" applyFont="1"/>
    <xf numFmtId="0" fontId="8" fillId="0" borderId="0" xfId="0" applyFont="1" applyAlignment="1">
      <alignment horizontal="center"/>
    </xf>
    <xf numFmtId="0" fontId="0" fillId="0" borderId="0" xfId="0" applyBorder="1"/>
    <xf numFmtId="0" fontId="0" fillId="0" borderId="12" xfId="0" applyBorder="1"/>
    <xf numFmtId="0" fontId="6" fillId="0" borderId="0" xfId="0" applyFont="1" applyAlignment="1">
      <alignment horizontal="right"/>
    </xf>
    <xf numFmtId="0" fontId="9" fillId="0" borderId="0" xfId="0" applyFont="1"/>
    <xf numFmtId="0" fontId="4" fillId="0" borderId="0" xfId="0" applyFont="1" applyBorder="1"/>
    <xf numFmtId="0" fontId="0" fillId="0" borderId="13" xfId="0" applyBorder="1"/>
    <xf numFmtId="0" fontId="10" fillId="0" borderId="5" xfId="0" applyFont="1" applyBorder="1"/>
    <xf numFmtId="0" fontId="10" fillId="0" borderId="2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12" xfId="0" applyFont="1" applyBorder="1"/>
    <xf numFmtId="2" fontId="12" fillId="0" borderId="1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3" xfId="0" applyFont="1" applyBorder="1"/>
    <xf numFmtId="2" fontId="13" fillId="0" borderId="2" xfId="0" applyNumberFormat="1" applyFont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15" xfId="0" applyFont="1" applyBorder="1"/>
    <xf numFmtId="2" fontId="14" fillId="0" borderId="3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12" fillId="0" borderId="1" xfId="0" applyFont="1" applyBorder="1"/>
    <xf numFmtId="0" fontId="12" fillId="0" borderId="2" xfId="0" applyFont="1" applyBorder="1"/>
    <xf numFmtId="2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12" xfId="0" applyFont="1" applyBorder="1"/>
    <xf numFmtId="2" fontId="14" fillId="0" borderId="1" xfId="0" applyNumberFormat="1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0" fontId="14" fillId="0" borderId="0" xfId="0" applyFont="1" applyBorder="1"/>
    <xf numFmtId="0" fontId="12" fillId="0" borderId="5" xfId="0" applyFont="1" applyBorder="1"/>
    <xf numFmtId="2" fontId="13" fillId="0" borderId="5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3" xfId="0" applyFont="1" applyBorder="1"/>
    <xf numFmtId="2" fontId="14" fillId="0" borderId="6" xfId="0" applyNumberFormat="1" applyFont="1" applyBorder="1" applyAlignment="1">
      <alignment horizontal="center"/>
    </xf>
    <xf numFmtId="0" fontId="12" fillId="2" borderId="16" xfId="0" applyFont="1" applyFill="1" applyBorder="1"/>
    <xf numFmtId="2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4" fillId="0" borderId="1" xfId="0" applyFont="1" applyBorder="1"/>
    <xf numFmtId="2" fontId="14" fillId="0" borderId="10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3" fillId="2" borderId="1" xfId="0" applyFont="1" applyFill="1" applyBorder="1"/>
    <xf numFmtId="2" fontId="12" fillId="0" borderId="12" xfId="0" applyNumberFormat="1" applyFont="1" applyBorder="1" applyAlignment="1">
      <alignment horizontal="center"/>
    </xf>
    <xf numFmtId="0" fontId="11" fillId="0" borderId="2" xfId="0" applyFont="1" applyBorder="1"/>
    <xf numFmtId="2" fontId="14" fillId="0" borderId="14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14" fillId="0" borderId="5" xfId="0" applyFont="1" applyBorder="1"/>
    <xf numFmtId="0" fontId="13" fillId="0" borderId="2" xfId="0" applyFont="1" applyBorder="1"/>
    <xf numFmtId="0" fontId="13" fillId="0" borderId="4" xfId="0" applyFont="1" applyBorder="1"/>
    <xf numFmtId="0" fontId="4" fillId="2" borderId="0" xfId="0" applyFont="1" applyFill="1" applyBorder="1"/>
    <xf numFmtId="0" fontId="14" fillId="2" borderId="5" xfId="0" applyFont="1" applyFill="1" applyBorder="1" applyAlignment="1">
      <alignment wrapText="1"/>
    </xf>
    <xf numFmtId="2" fontId="14" fillId="2" borderId="5" xfId="0" applyNumberFormat="1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0" fillId="2" borderId="0" xfId="0" applyFont="1" applyFill="1" applyBorder="1"/>
    <xf numFmtId="0" fontId="14" fillId="2" borderId="1" xfId="0" applyFont="1" applyFill="1" applyBorder="1"/>
    <xf numFmtId="2" fontId="14" fillId="2" borderId="4" xfId="0" applyNumberFormat="1" applyFont="1" applyFill="1" applyBorder="1" applyAlignment="1">
      <alignment horizontal="center"/>
    </xf>
    <xf numFmtId="2" fontId="14" fillId="2" borderId="9" xfId="0" applyNumberFormat="1" applyFont="1" applyFill="1" applyBorder="1" applyAlignment="1">
      <alignment horizontal="center"/>
    </xf>
    <xf numFmtId="0" fontId="14" fillId="2" borderId="5" xfId="0" applyFont="1" applyFill="1" applyBorder="1"/>
    <xf numFmtId="0" fontId="14" fillId="2" borderId="2" xfId="0" applyFont="1" applyFill="1" applyBorder="1"/>
    <xf numFmtId="2" fontId="14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2" fontId="14" fillId="2" borderId="12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2" fontId="14" fillId="2" borderId="7" xfId="0" applyNumberFormat="1" applyFont="1" applyFill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0" fontId="14" fillId="2" borderId="11" xfId="0" applyFont="1" applyFill="1" applyBorder="1"/>
    <xf numFmtId="0" fontId="14" fillId="0" borderId="10" xfId="0" applyFont="1" applyBorder="1"/>
    <xf numFmtId="0" fontId="1" fillId="2" borderId="1" xfId="0" applyFont="1" applyFill="1" applyBorder="1"/>
    <xf numFmtId="0" fontId="4" fillId="0" borderId="3" xfId="0" applyFont="1" applyBorder="1"/>
    <xf numFmtId="0" fontId="0" fillId="2" borderId="0" xfId="0" applyFill="1"/>
    <xf numFmtId="0" fontId="14" fillId="2" borderId="0" xfId="0" applyFont="1" applyFill="1" applyBorder="1"/>
    <xf numFmtId="2" fontId="14" fillId="2" borderId="3" xfId="0" applyNumberFormat="1" applyFont="1" applyFill="1" applyBorder="1" applyAlignment="1">
      <alignment horizontal="center"/>
    </xf>
    <xf numFmtId="2" fontId="14" fillId="2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abSelected="1" zoomScaleNormal="100" workbookViewId="0">
      <selection activeCell="B8" sqref="B8"/>
    </sheetView>
  </sheetViews>
  <sheetFormatPr defaultRowHeight="13.2"/>
  <cols>
    <col min="1" max="1" width="5.88671875" customWidth="1"/>
    <col min="2" max="2" width="84.44140625" customWidth="1"/>
    <col min="3" max="3" width="17" customWidth="1"/>
    <col min="4" max="4" width="13.109375" hidden="1" customWidth="1"/>
    <col min="5" max="5" width="10.33203125" hidden="1" customWidth="1"/>
    <col min="6" max="6" width="11.5546875" hidden="1" customWidth="1"/>
    <col min="7" max="7" width="10.6640625" hidden="1" customWidth="1"/>
  </cols>
  <sheetData>
    <row r="1" spans="1:7" ht="15">
      <c r="A1" s="12"/>
      <c r="B1" s="2" t="s">
        <v>41</v>
      </c>
      <c r="C1" s="12" t="s">
        <v>6</v>
      </c>
      <c r="D1" s="2" t="s">
        <v>9</v>
      </c>
      <c r="F1" s="2"/>
      <c r="G1" s="5"/>
    </row>
    <row r="2" spans="1:7" ht="21.6" customHeight="1">
      <c r="A2" s="1"/>
      <c r="B2" s="17" t="s">
        <v>24</v>
      </c>
      <c r="D2" s="2"/>
      <c r="E2" s="2"/>
      <c r="F2" s="2"/>
      <c r="G2" s="5"/>
    </row>
    <row r="3" spans="1:7" ht="15.6" thickBot="1">
      <c r="A3" s="1"/>
      <c r="B3" s="1"/>
      <c r="C3" s="20" t="s">
        <v>11</v>
      </c>
      <c r="D3" s="13">
        <v>2809.6</v>
      </c>
      <c r="E3" s="1"/>
      <c r="F3" s="21">
        <v>7567.5</v>
      </c>
    </row>
    <row r="4" spans="1:7" ht="17.399999999999999">
      <c r="A4" s="7" t="s">
        <v>0</v>
      </c>
      <c r="B4" s="26" t="s">
        <v>2</v>
      </c>
      <c r="C4" s="27" t="s">
        <v>40</v>
      </c>
      <c r="D4" s="27"/>
      <c r="E4" s="27" t="s">
        <v>7</v>
      </c>
      <c r="F4" s="27"/>
      <c r="G4" s="27"/>
    </row>
    <row r="5" spans="1:7" ht="17.399999999999999" customHeight="1" thickBot="1">
      <c r="A5" s="6"/>
      <c r="B5" s="29"/>
      <c r="C5" s="30"/>
      <c r="D5" s="31"/>
      <c r="E5" s="31" t="s">
        <v>1</v>
      </c>
      <c r="F5" s="31"/>
      <c r="G5" s="31"/>
    </row>
    <row r="6" spans="1:7" ht="17.399999999999999">
      <c r="A6" s="10">
        <v>1</v>
      </c>
      <c r="B6" s="32" t="s">
        <v>14</v>
      </c>
      <c r="C6" s="33">
        <v>649270.64</v>
      </c>
      <c r="D6" s="34" t="e">
        <f>C6/12/#REF!</f>
        <v>#REF!</v>
      </c>
      <c r="E6" s="33">
        <v>9.5299999999999994</v>
      </c>
      <c r="F6" s="33"/>
      <c r="G6" s="35"/>
    </row>
    <row r="7" spans="1:7" ht="10.8" customHeight="1" thickBot="1">
      <c r="A7" s="11"/>
      <c r="B7" s="36"/>
      <c r="C7" s="37"/>
      <c r="D7" s="38"/>
      <c r="E7" s="37"/>
      <c r="F7" s="39"/>
      <c r="G7" s="39"/>
    </row>
    <row r="8" spans="1:7" ht="18" customHeight="1" thickBot="1">
      <c r="A8" s="9"/>
      <c r="B8" s="40" t="s">
        <v>15</v>
      </c>
      <c r="C8" s="41"/>
      <c r="D8" s="42"/>
      <c r="E8" s="41"/>
      <c r="F8" s="41"/>
      <c r="G8" s="43"/>
    </row>
    <row r="9" spans="1:7" ht="18" customHeight="1" thickBot="1">
      <c r="A9" s="9"/>
      <c r="B9" s="40" t="s">
        <v>16</v>
      </c>
      <c r="C9" s="41"/>
      <c r="D9" s="42"/>
      <c r="E9" s="41"/>
      <c r="F9" s="41"/>
      <c r="G9" s="43"/>
    </row>
    <row r="10" spans="1:7" ht="15.6" customHeight="1" thickBot="1">
      <c r="A10" s="9"/>
      <c r="B10" s="40" t="s">
        <v>17</v>
      </c>
      <c r="C10" s="41"/>
      <c r="D10" s="42"/>
      <c r="E10" s="41"/>
      <c r="F10" s="41"/>
      <c r="G10" s="43"/>
    </row>
    <row r="11" spans="1:7" ht="16.8" customHeight="1" thickBot="1">
      <c r="A11" s="9"/>
      <c r="B11" s="29"/>
      <c r="C11" s="41"/>
      <c r="D11" s="42"/>
      <c r="E11" s="41"/>
      <c r="F11" s="41"/>
      <c r="G11" s="43"/>
    </row>
    <row r="12" spans="1:7" ht="16.8" hidden="1" customHeight="1" thickBot="1">
      <c r="A12" s="9"/>
      <c r="B12" s="29"/>
      <c r="C12" s="41"/>
      <c r="D12" s="44"/>
      <c r="E12" s="41"/>
      <c r="F12" s="41"/>
      <c r="G12" s="43"/>
    </row>
    <row r="13" spans="1:7" ht="18" hidden="1" customHeight="1" thickBot="1">
      <c r="A13" s="9"/>
      <c r="B13" s="29"/>
      <c r="C13" s="41"/>
      <c r="D13" s="41"/>
      <c r="E13" s="41"/>
      <c r="F13" s="41"/>
      <c r="G13" s="43"/>
    </row>
    <row r="14" spans="1:7" ht="17.399999999999999">
      <c r="A14" s="10">
        <v>2</v>
      </c>
      <c r="B14" s="45" t="s">
        <v>4</v>
      </c>
      <c r="C14" s="33">
        <f>C16+C17+C18+C20+C21+C22</f>
        <v>484844.86</v>
      </c>
      <c r="D14" s="33">
        <f>C14/12/D3</f>
        <v>14.380601627752469</v>
      </c>
      <c r="E14" s="33">
        <v>3.87</v>
      </c>
      <c r="F14" s="33"/>
      <c r="G14" s="35"/>
    </row>
    <row r="15" spans="1:7" ht="15" customHeight="1" thickBot="1">
      <c r="A15" s="11"/>
      <c r="B15" s="46" t="s">
        <v>3</v>
      </c>
      <c r="C15" s="47"/>
      <c r="D15" s="47"/>
      <c r="E15" s="47"/>
      <c r="F15" s="48"/>
      <c r="G15" s="48"/>
    </row>
    <row r="16" spans="1:7" ht="20.25" customHeight="1" thickBot="1">
      <c r="A16" s="7"/>
      <c r="B16" s="49" t="s">
        <v>33</v>
      </c>
      <c r="C16" s="50">
        <v>356584.89</v>
      </c>
      <c r="D16" s="51"/>
      <c r="E16" s="41"/>
      <c r="F16" s="41"/>
      <c r="G16" s="43"/>
    </row>
    <row r="17" spans="1:9" ht="20.25" customHeight="1" thickBot="1">
      <c r="A17" s="4"/>
      <c r="B17" s="52" t="s">
        <v>30</v>
      </c>
      <c r="C17" s="41">
        <v>57023</v>
      </c>
      <c r="D17" s="51"/>
      <c r="E17" s="41"/>
      <c r="F17" s="41"/>
      <c r="G17" s="43"/>
    </row>
    <row r="18" spans="1:9" ht="21.6" customHeight="1" thickBot="1">
      <c r="A18" s="4"/>
      <c r="B18" s="52" t="s">
        <v>35</v>
      </c>
      <c r="C18" s="41">
        <v>12000</v>
      </c>
      <c r="D18" s="51"/>
      <c r="E18" s="41"/>
      <c r="F18" s="41"/>
      <c r="G18" s="43"/>
    </row>
    <row r="19" spans="1:9" ht="0.6" customHeight="1" thickBot="1">
      <c r="A19" s="4"/>
      <c r="B19" s="52"/>
      <c r="C19" s="41"/>
      <c r="D19" s="51"/>
      <c r="E19" s="41"/>
      <c r="F19" s="41"/>
      <c r="G19" s="43"/>
    </row>
    <row r="20" spans="1:9" ht="19.8" customHeight="1" thickBot="1">
      <c r="A20" s="4"/>
      <c r="B20" s="52" t="s">
        <v>29</v>
      </c>
      <c r="C20" s="41">
        <v>9993.16</v>
      </c>
      <c r="D20" s="51"/>
      <c r="E20" s="41"/>
      <c r="F20" s="41"/>
      <c r="G20" s="43"/>
    </row>
    <row r="21" spans="1:9" ht="19.8" customHeight="1" thickBot="1">
      <c r="A21" s="3"/>
      <c r="B21" s="52" t="s">
        <v>36</v>
      </c>
      <c r="C21" s="41">
        <v>41743.81</v>
      </c>
      <c r="D21" s="51"/>
      <c r="E21" s="41"/>
      <c r="F21" s="41"/>
      <c r="G21" s="43"/>
    </row>
    <row r="22" spans="1:9" ht="19.8" customHeight="1" thickBot="1">
      <c r="A22" s="3"/>
      <c r="B22" s="97" t="s">
        <v>34</v>
      </c>
      <c r="C22" s="98">
        <v>7500</v>
      </c>
      <c r="D22" s="99"/>
      <c r="E22" s="98"/>
      <c r="F22" s="98"/>
      <c r="G22" s="43"/>
    </row>
    <row r="23" spans="1:9" ht="28.8" customHeight="1" thickBot="1">
      <c r="A23" s="8">
        <v>3</v>
      </c>
      <c r="B23" s="53" t="s">
        <v>5</v>
      </c>
      <c r="C23" s="59">
        <f>C24+C25+C26+C27+C28</f>
        <v>235482.26</v>
      </c>
      <c r="D23" s="59" t="e">
        <f>C23/12/D20</f>
        <v>#DIV/0!</v>
      </c>
      <c r="E23" s="59">
        <v>2.84</v>
      </c>
      <c r="F23" s="91"/>
      <c r="G23" s="60"/>
    </row>
    <row r="24" spans="1:9" ht="26.4" customHeight="1" thickBot="1">
      <c r="A24" s="94"/>
      <c r="B24" s="92" t="s">
        <v>10</v>
      </c>
      <c r="C24" s="77">
        <v>227084.26</v>
      </c>
      <c r="D24" s="77"/>
      <c r="E24" s="77"/>
      <c r="F24" s="90"/>
      <c r="G24" s="55"/>
      <c r="I24" s="96"/>
    </row>
    <row r="25" spans="1:9" ht="22.2" customHeight="1">
      <c r="A25" s="4"/>
      <c r="B25" s="93" t="s">
        <v>27</v>
      </c>
      <c r="C25" s="41">
        <v>4470</v>
      </c>
      <c r="D25" s="50"/>
      <c r="E25" s="41"/>
      <c r="F25" s="57"/>
      <c r="G25" s="43"/>
    </row>
    <row r="26" spans="1:9" ht="16.2" hidden="1" customHeight="1">
      <c r="A26" s="95"/>
      <c r="B26" s="93"/>
      <c r="C26" s="41"/>
      <c r="D26" s="50"/>
      <c r="E26" s="41"/>
      <c r="F26" s="57"/>
      <c r="G26" s="43"/>
    </row>
    <row r="27" spans="1:9" ht="19.8" customHeight="1">
      <c r="A27" s="95"/>
      <c r="B27" s="93" t="s">
        <v>28</v>
      </c>
      <c r="C27" s="41">
        <v>2140</v>
      </c>
      <c r="D27" s="41"/>
      <c r="E27" s="41"/>
      <c r="F27" s="57"/>
      <c r="G27" s="43"/>
    </row>
    <row r="28" spans="1:9" ht="22.8" customHeight="1" thickBot="1">
      <c r="A28" s="14"/>
      <c r="B28" s="52" t="s">
        <v>39</v>
      </c>
      <c r="C28" s="41">
        <v>1788</v>
      </c>
      <c r="D28" s="41"/>
      <c r="E28" s="41"/>
      <c r="F28" s="57"/>
      <c r="G28" s="43"/>
    </row>
    <row r="29" spans="1:9" ht="22.2" customHeight="1" thickBot="1">
      <c r="A29" s="8">
        <v>4</v>
      </c>
      <c r="B29" s="58" t="s">
        <v>20</v>
      </c>
      <c r="C29" s="59">
        <f>C30+C31+C32+C33+C34+C35+C36</f>
        <v>337698.32</v>
      </c>
      <c r="D29" s="59"/>
      <c r="E29" s="59"/>
      <c r="F29" s="59"/>
      <c r="G29" s="60"/>
    </row>
    <row r="30" spans="1:9" ht="20.399999999999999" customHeight="1">
      <c r="A30" s="15"/>
      <c r="B30" s="61" t="s">
        <v>18</v>
      </c>
      <c r="C30" s="50">
        <v>299253.32</v>
      </c>
      <c r="D30" s="62"/>
      <c r="E30" s="57"/>
      <c r="F30" s="50"/>
      <c r="G30" s="63"/>
    </row>
    <row r="31" spans="1:9" ht="20.399999999999999" customHeight="1">
      <c r="A31" s="3"/>
      <c r="B31" s="56" t="s">
        <v>26</v>
      </c>
      <c r="C31" s="41">
        <v>5000</v>
      </c>
      <c r="D31" s="62"/>
      <c r="E31" s="57"/>
      <c r="F31" s="41"/>
      <c r="G31" s="43"/>
    </row>
    <row r="32" spans="1:9" ht="22.8" customHeight="1">
      <c r="A32" s="3"/>
      <c r="B32" s="56" t="s">
        <v>25</v>
      </c>
      <c r="C32" s="41">
        <v>13810</v>
      </c>
      <c r="D32" s="62"/>
      <c r="E32" s="57"/>
      <c r="F32" s="41"/>
      <c r="G32" s="43"/>
    </row>
    <row r="33" spans="1:10" ht="24" customHeight="1" thickBot="1">
      <c r="A33" s="3"/>
      <c r="B33" s="56" t="s">
        <v>37</v>
      </c>
      <c r="C33" s="41">
        <v>6955</v>
      </c>
      <c r="D33" s="64"/>
      <c r="E33" s="64"/>
      <c r="F33" s="41"/>
      <c r="G33" s="43"/>
      <c r="H33" s="18"/>
      <c r="I33" s="18"/>
      <c r="J33" s="18"/>
    </row>
    <row r="34" spans="1:10" s="19" customFormat="1" ht="19.8" customHeight="1">
      <c r="A34" s="3"/>
      <c r="B34" s="56" t="s">
        <v>38</v>
      </c>
      <c r="C34" s="41">
        <v>11680</v>
      </c>
      <c r="D34" s="64"/>
      <c r="E34" s="64"/>
      <c r="F34" s="41"/>
      <c r="G34" s="43"/>
      <c r="H34" s="18"/>
      <c r="I34" s="18"/>
      <c r="J34" s="18"/>
    </row>
    <row r="35" spans="1:10" s="18" customFormat="1" ht="0.6" customHeight="1" thickBot="1">
      <c r="A35" s="3"/>
      <c r="B35" s="56"/>
      <c r="C35" s="41"/>
      <c r="D35" s="62"/>
      <c r="E35" s="57"/>
      <c r="F35" s="41"/>
      <c r="G35" s="43"/>
    </row>
    <row r="36" spans="1:10" s="18" customFormat="1" ht="19.2" customHeight="1" thickBot="1">
      <c r="A36" s="3"/>
      <c r="B36" s="56" t="s">
        <v>23</v>
      </c>
      <c r="C36" s="41">
        <v>1000</v>
      </c>
      <c r="D36" s="51"/>
      <c r="E36" s="57"/>
      <c r="F36" s="41"/>
      <c r="G36" s="43"/>
    </row>
    <row r="37" spans="1:10" s="18" customFormat="1" ht="19.2" customHeight="1" thickBot="1">
      <c r="A37" s="10">
        <v>5</v>
      </c>
      <c r="B37" s="65" t="s">
        <v>19</v>
      </c>
      <c r="C37" s="66">
        <f>C39+C44+C45+C46+C47</f>
        <v>255795.03999999998</v>
      </c>
      <c r="D37" s="51"/>
      <c r="E37" s="50"/>
      <c r="F37" s="33"/>
      <c r="G37" s="33"/>
    </row>
    <row r="38" spans="1:10" s="23" customFormat="1" ht="0.6" customHeight="1" thickBot="1">
      <c r="A38" s="14"/>
      <c r="B38" s="67"/>
      <c r="C38" s="68"/>
      <c r="D38" s="69"/>
      <c r="E38" s="70"/>
      <c r="F38" s="70"/>
      <c r="G38" s="31"/>
    </row>
    <row r="39" spans="1:10" ht="23.4" customHeight="1" thickBot="1">
      <c r="A39" s="74"/>
      <c r="B39" s="75" t="s">
        <v>12</v>
      </c>
      <c r="C39" s="76">
        <v>46456.08</v>
      </c>
      <c r="D39" s="77">
        <f>C39/12/D3</f>
        <v>1.3778972095671982</v>
      </c>
      <c r="E39" s="76">
        <v>1.25</v>
      </c>
      <c r="F39" s="76"/>
      <c r="G39" s="78"/>
    </row>
    <row r="40" spans="1:10" ht="20.399999999999999" hidden="1" customHeight="1" thickBot="1">
      <c r="A40" s="79"/>
      <c r="B40" s="80"/>
      <c r="C40" s="76"/>
      <c r="D40" s="81"/>
      <c r="E40" s="76"/>
      <c r="F40" s="82"/>
      <c r="G40" s="78"/>
    </row>
    <row r="41" spans="1:10" ht="25.2" hidden="1" customHeight="1" thickBot="1">
      <c r="A41" s="79"/>
      <c r="B41" s="83"/>
      <c r="C41" s="76"/>
      <c r="D41" s="77"/>
      <c r="E41" s="76"/>
      <c r="F41" s="76"/>
      <c r="G41" s="78"/>
    </row>
    <row r="42" spans="1:10" ht="22.2" hidden="1" customHeight="1" thickBot="1">
      <c r="A42" s="79"/>
      <c r="B42" s="83"/>
      <c r="C42" s="76"/>
      <c r="D42" s="76"/>
      <c r="E42" s="76"/>
      <c r="F42" s="76"/>
      <c r="G42" s="78"/>
    </row>
    <row r="43" spans="1:10" ht="21" hidden="1" customHeight="1" thickBot="1">
      <c r="A43" s="79"/>
      <c r="B43" s="84"/>
      <c r="C43" s="85"/>
      <c r="D43" s="85"/>
      <c r="E43" s="85"/>
      <c r="F43" s="85"/>
      <c r="G43" s="86"/>
    </row>
    <row r="44" spans="1:10" ht="23.4" customHeight="1" thickBot="1">
      <c r="A44" s="79"/>
      <c r="B44" s="83" t="s">
        <v>21</v>
      </c>
      <c r="C44" s="76">
        <v>12000</v>
      </c>
      <c r="D44" s="76"/>
      <c r="E44" s="76"/>
      <c r="F44" s="76"/>
      <c r="G44" s="78"/>
    </row>
    <row r="45" spans="1:10" ht="18" customHeight="1" thickBot="1">
      <c r="A45" s="74"/>
      <c r="B45" s="87" t="s">
        <v>13</v>
      </c>
      <c r="C45" s="77">
        <v>102707.98</v>
      </c>
      <c r="D45" s="88"/>
      <c r="E45" s="77"/>
      <c r="F45" s="77"/>
      <c r="G45" s="89"/>
    </row>
    <row r="46" spans="1:10" ht="18.600000000000001" thickBot="1">
      <c r="A46" s="74"/>
      <c r="B46" s="83" t="s">
        <v>32</v>
      </c>
      <c r="C46" s="76">
        <v>12000</v>
      </c>
      <c r="D46" s="81">
        <f>C46/12/D3</f>
        <v>0.35592255125284739</v>
      </c>
      <c r="E46" s="76"/>
      <c r="F46" s="76"/>
      <c r="G46" s="76"/>
    </row>
    <row r="47" spans="1:10" ht="21.6" customHeight="1" thickBot="1">
      <c r="A47" s="22"/>
      <c r="B47" s="71" t="s">
        <v>31</v>
      </c>
      <c r="C47" s="69">
        <v>82630.98</v>
      </c>
      <c r="D47" s="50">
        <f>C47/12/D3</f>
        <v>2.4508524345102507</v>
      </c>
      <c r="E47" s="69"/>
      <c r="F47" s="69"/>
      <c r="G47" s="69"/>
    </row>
    <row r="48" spans="1:10" ht="16.8" customHeight="1" thickBot="1">
      <c r="A48" s="25">
        <v>6</v>
      </c>
      <c r="B48" s="72" t="s">
        <v>8</v>
      </c>
      <c r="C48" s="47">
        <v>31000</v>
      </c>
      <c r="D48" s="37">
        <f>C48/12/D3</f>
        <v>0.91946659073652248</v>
      </c>
      <c r="E48" s="37">
        <v>0.1</v>
      </c>
      <c r="F48" s="47"/>
      <c r="G48" s="47"/>
    </row>
    <row r="49" spans="1:7" ht="17.399999999999999" customHeight="1" thickBot="1">
      <c r="A49" s="24"/>
      <c r="B49" s="73" t="s">
        <v>22</v>
      </c>
      <c r="C49" s="59">
        <f>C6+C14+C23+C29+C37+C48</f>
        <v>1994091.12</v>
      </c>
      <c r="D49" s="54" t="e">
        <f>D6+D14+D27+#REF!+D39+D46+D47+#REF!+D48</f>
        <v>#REF!</v>
      </c>
      <c r="E49" s="54" t="e">
        <f>E6+E14+E27+#REF!+E39+E46+E47+#REF!+E48</f>
        <v>#REF!</v>
      </c>
      <c r="F49" s="59"/>
      <c r="G49" s="59"/>
    </row>
    <row r="50" spans="1:7" ht="17.399999999999999">
      <c r="B50" s="28"/>
      <c r="C50" s="28"/>
      <c r="D50" s="28"/>
      <c r="E50" s="28"/>
      <c r="F50" s="28"/>
      <c r="G50" s="28"/>
    </row>
    <row r="51" spans="1:7">
      <c r="B51" s="16"/>
    </row>
  </sheetData>
  <phoneticPr fontId="0" type="noConversion"/>
  <pageMargins left="0.25" right="0.25" top="0.75" bottom="0.75" header="0.3" footer="0.3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2025-03-18T09:33:23Z</cp:lastPrinted>
  <dcterms:created xsi:type="dcterms:W3CDTF">2011-07-12T11:42:04Z</dcterms:created>
  <dcterms:modified xsi:type="dcterms:W3CDTF">2025-03-19T12:51:38Z</dcterms:modified>
</cp:coreProperties>
</file>